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M7" i="1" l="1"/>
  <c r="O11" i="1"/>
  <c r="AE7" i="1"/>
  <c r="AD7" i="1"/>
  <c r="AC7" i="1"/>
  <c r="AB7" i="1"/>
  <c r="AA7" i="1"/>
  <c r="Z7" i="1"/>
  <c r="Y7" i="1"/>
  <c r="X7" i="1"/>
  <c r="W7" i="1"/>
  <c r="V7" i="1"/>
  <c r="U7" i="1"/>
  <c r="T7" i="1"/>
  <c r="O14" i="1"/>
  <c r="S7" i="1"/>
  <c r="R7" i="1"/>
  <c r="Q7" i="1"/>
  <c r="P7" i="1"/>
  <c r="L7" i="1"/>
  <c r="K7" i="1"/>
  <c r="J7" i="1"/>
  <c r="I7" i="1"/>
  <c r="I11" i="1"/>
  <c r="I14" i="1" s="1"/>
  <c r="H7" i="1"/>
  <c r="H11" i="1" s="1"/>
  <c r="G7" i="1"/>
  <c r="G11" i="1" s="1"/>
  <c r="G14" i="1" s="1"/>
  <c r="F7" i="1"/>
  <c r="E7" i="1"/>
  <c r="E11" i="1" s="1"/>
  <c r="N7" i="1"/>
  <c r="N11" i="1" s="1"/>
  <c r="F11" i="1" l="1"/>
  <c r="F14" i="1" s="1"/>
  <c r="D8" i="1"/>
  <c r="K11" i="1"/>
  <c r="M11" i="1"/>
  <c r="N14" i="1"/>
  <c r="H14" i="1"/>
  <c r="L11" i="1"/>
  <c r="E14" i="1"/>
  <c r="K14" i="1" l="1"/>
  <c r="L14" i="1"/>
  <c r="M14" i="1"/>
</calcChain>
</file>

<file path=xl/sharedStrings.xml><?xml version="1.0" encoding="utf-8"?>
<sst xmlns="http://schemas.openxmlformats.org/spreadsheetml/2006/main" count="76" uniqueCount="53">
  <si>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</si>
  <si>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</si>
  <si>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</si>
  <si>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</si>
  <si>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</si>
  <si>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</si>
  <si>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</si>
  <si>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</si>
  <si>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</si>
  <si>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</si>
  <si>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</si>
  <si>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</si>
  <si>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</si>
  <si>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</si>
  <si>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</si>
  <si>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</si>
  <si>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</si>
  <si>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</si>
  <si>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</si>
  <si>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</si>
  <si>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</si>
  <si>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</si>
  <si>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</si>
  <si>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</si>
  <si>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</si>
  <si>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</si>
  <si>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</si>
  <si>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</si>
  <si>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</si>
  <si>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</si>
  <si>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</si>
  <si>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</si>
  <si>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</si>
  <si>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</si>
  <si>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</si>
  <si>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</si>
  <si>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</si>
  <si>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</si>
  <si>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6.  ottelu</t>
  </si>
  <si>
    <t>Anne Latvanen</t>
  </si>
  <si>
    <t>17.3.1967</t>
  </si>
  <si>
    <t>MESTARUUSSARJA</t>
  </si>
  <si>
    <t>Cup</t>
  </si>
  <si>
    <t>2.</t>
  </si>
  <si>
    <t>Virkiä</t>
  </si>
  <si>
    <t>7.</t>
  </si>
  <si>
    <t>8.</t>
  </si>
  <si>
    <t>Virkiä = Lapuan Virkiä  (1907)</t>
  </si>
  <si>
    <t>07.05. 1983  RPL - Virkiä  4-8</t>
  </si>
  <si>
    <t xml:space="preserve">  16 v   1 kk 20 pv</t>
  </si>
  <si>
    <t>29.05. 1984  Virkiä - Kiri  12-4</t>
  </si>
  <si>
    <t xml:space="preserve">  16 v   2 kk 12 pv</t>
  </si>
  <si>
    <t>URA SM-SARJASSA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</si>
</sst>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6" borderId="5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9" customWidth="1"/>
    <col min="4" max="4" width="10" style="70" customWidth="1"/>
    <col min="5" max="12" width="5.7109375" style="70" customWidth="1"/>
    <col min="13" max="13" width="6.28515625" style="70" customWidth="1"/>
    <col min="14" max="14" width="8.28515625" style="70" customWidth="1"/>
    <col min="15" max="15" width="0.7109375" style="70" customWidth="1"/>
    <col min="16" max="23" width="5.7109375" style="7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1" t="s">
        <v>39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41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42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1983</v>
      </c>
      <c r="C4" s="27" t="s">
        <v>43</v>
      </c>
      <c r="D4" s="41" t="s">
        <v>44</v>
      </c>
      <c r="E4" s="27">
        <v>2</v>
      </c>
      <c r="F4" s="27">
        <v>0</v>
      </c>
      <c r="G4" s="27">
        <v>2</v>
      </c>
      <c r="H4" s="27">
        <v>0</v>
      </c>
      <c r="I4" s="27">
        <v>6</v>
      </c>
      <c r="J4" s="27">
        <v>0</v>
      </c>
      <c r="K4" s="27">
        <v>2</v>
      </c>
      <c r="L4" s="27">
        <v>2</v>
      </c>
      <c r="M4" s="27">
        <v>2</v>
      </c>
      <c r="N4" s="30">
        <v>0.75</v>
      </c>
      <c r="O4" s="25">
        <v>8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>
        <v>1</v>
      </c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1984</v>
      </c>
      <c r="C5" s="27" t="s">
        <v>45</v>
      </c>
      <c r="D5" s="41" t="s">
        <v>44</v>
      </c>
      <c r="E5" s="27">
        <v>17</v>
      </c>
      <c r="F5" s="27">
        <v>0</v>
      </c>
      <c r="G5" s="27">
        <v>5</v>
      </c>
      <c r="H5" s="27">
        <v>11</v>
      </c>
      <c r="I5" s="27">
        <v>45</v>
      </c>
      <c r="J5" s="27">
        <v>17</v>
      </c>
      <c r="K5" s="27">
        <v>16</v>
      </c>
      <c r="L5" s="27">
        <v>7</v>
      </c>
      <c r="M5" s="27">
        <v>5</v>
      </c>
      <c r="N5" s="30">
        <v>0.46391752577319589</v>
      </c>
      <c r="O5" s="25">
        <v>97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1985</v>
      </c>
      <c r="C6" s="27" t="s">
        <v>46</v>
      </c>
      <c r="D6" s="41" t="s">
        <v>44</v>
      </c>
      <c r="E6" s="27">
        <v>16</v>
      </c>
      <c r="F6" s="27">
        <v>0</v>
      </c>
      <c r="G6" s="27">
        <v>5</v>
      </c>
      <c r="H6" s="27">
        <v>13</v>
      </c>
      <c r="I6" s="27">
        <v>43</v>
      </c>
      <c r="J6" s="27">
        <v>16</v>
      </c>
      <c r="K6" s="27">
        <v>17</v>
      </c>
      <c r="L6" s="27">
        <v>5</v>
      </c>
      <c r="M6" s="27">
        <v>5</v>
      </c>
      <c r="N6" s="30">
        <v>0.50588235294117645</v>
      </c>
      <c r="O6" s="25">
        <v>85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 t="shared" ref="E7:M7" si="0">SUM(E4:E6)</f>
        <v>35</v>
      </c>
      <c r="F7" s="19">
        <f t="shared" si="0"/>
        <v>0</v>
      </c>
      <c r="G7" s="19">
        <f t="shared" si="0"/>
        <v>12</v>
      </c>
      <c r="H7" s="19">
        <f t="shared" si="0"/>
        <v>24</v>
      </c>
      <c r="I7" s="19">
        <f t="shared" si="0"/>
        <v>94</v>
      </c>
      <c r="J7" s="19">
        <f t="shared" si="0"/>
        <v>33</v>
      </c>
      <c r="K7" s="19">
        <f t="shared" si="0"/>
        <v>35</v>
      </c>
      <c r="L7" s="19">
        <f t="shared" si="0"/>
        <v>14</v>
      </c>
      <c r="M7" s="19">
        <f t="shared" si="0"/>
        <v>12</v>
      </c>
      <c r="N7" s="31">
        <f>PRODUCT(I7/O7)</f>
        <v>0.49473684210526314</v>
      </c>
      <c r="O7" s="32">
        <f t="shared" ref="O7:AE7" si="1">SUM(O4:O6)</f>
        <v>190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0</v>
      </c>
      <c r="AC7" s="19">
        <f t="shared" si="1"/>
        <v>0</v>
      </c>
      <c r="AD7" s="19">
        <f t="shared" si="1"/>
        <v>1</v>
      </c>
      <c r="AE7" s="19">
        <f t="shared" si="1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SUM(F7:H7)+((I7-F7-G7)/3)+(E7/3)+(Z7*25)+(AA7*25)+(AB7*10)+(AC7*25)+(AD7*20)+(AE7*15)-20</f>
        <v>75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52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35</v>
      </c>
      <c r="O10" s="25"/>
      <c r="P10" s="41" t="s">
        <v>30</v>
      </c>
      <c r="Q10" s="13"/>
      <c r="R10" s="13"/>
      <c r="S10" s="13"/>
      <c r="T10" s="42"/>
      <c r="U10" s="42"/>
      <c r="V10" s="42"/>
      <c r="W10" s="42"/>
      <c r="X10" s="42"/>
      <c r="Y10" s="13"/>
      <c r="Z10" s="13"/>
      <c r="AA10" s="13"/>
      <c r="AB10" s="13"/>
      <c r="AC10" s="13"/>
      <c r="AD10" s="13"/>
      <c r="AE10" s="13"/>
      <c r="AF10" s="43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4"/>
      <c r="E11" s="27">
        <f>PRODUCT(E7)</f>
        <v>35</v>
      </c>
      <c r="F11" s="27">
        <f>PRODUCT(F7)</f>
        <v>0</v>
      </c>
      <c r="G11" s="27">
        <f>PRODUCT(G7)</f>
        <v>12</v>
      </c>
      <c r="H11" s="27">
        <f>PRODUCT(H7)</f>
        <v>24</v>
      </c>
      <c r="I11" s="27">
        <f>PRODUCT(I7)</f>
        <v>94</v>
      </c>
      <c r="J11" s="1"/>
      <c r="K11" s="45">
        <f>PRODUCT((F11+G11)/E11)</f>
        <v>0.34285714285714286</v>
      </c>
      <c r="L11" s="45">
        <f>PRODUCT(H11/E11)</f>
        <v>0.68571428571428572</v>
      </c>
      <c r="M11" s="45">
        <f>PRODUCT(I11/E11)</f>
        <v>2.6857142857142855</v>
      </c>
      <c r="N11" s="30">
        <f>PRODUCT(N7)</f>
        <v>0.49473684210526314</v>
      </c>
      <c r="O11" s="25">
        <f>PRODUCT(O7)</f>
        <v>190</v>
      </c>
      <c r="P11" s="46" t="s">
        <v>31</v>
      </c>
      <c r="Q11" s="47"/>
      <c r="R11" s="47"/>
      <c r="S11" s="53" t="s">
        <v>48</v>
      </c>
      <c r="T11" s="53"/>
      <c r="U11" s="53"/>
      <c r="V11" s="53"/>
      <c r="W11" s="53"/>
      <c r="X11" s="53"/>
      <c r="Y11" s="53"/>
      <c r="Z11" s="53"/>
      <c r="AA11" s="53"/>
      <c r="AB11" s="54" t="s">
        <v>36</v>
      </c>
      <c r="AC11" s="53"/>
      <c r="AD11" s="53"/>
      <c r="AE11" s="54"/>
      <c r="AF11" s="72" t="s">
        <v>49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8" t="s">
        <v>16</v>
      </c>
      <c r="C12" s="49"/>
      <c r="D12" s="50"/>
      <c r="E12" s="27"/>
      <c r="F12" s="27"/>
      <c r="G12" s="27"/>
      <c r="H12" s="27"/>
      <c r="I12" s="27"/>
      <c r="J12" s="1"/>
      <c r="K12" s="45"/>
      <c r="L12" s="45"/>
      <c r="M12" s="45"/>
      <c r="N12" s="30"/>
      <c r="O12" s="25"/>
      <c r="P12" s="51" t="s">
        <v>32</v>
      </c>
      <c r="Q12" s="52"/>
      <c r="R12" s="52"/>
      <c r="S12" s="53" t="s">
        <v>48</v>
      </c>
      <c r="T12" s="53"/>
      <c r="U12" s="53"/>
      <c r="V12" s="53"/>
      <c r="W12" s="53"/>
      <c r="X12" s="53"/>
      <c r="Y12" s="53"/>
      <c r="Z12" s="53"/>
      <c r="AA12" s="53"/>
      <c r="AB12" s="54" t="s">
        <v>36</v>
      </c>
      <c r="AC12" s="53"/>
      <c r="AD12" s="53"/>
      <c r="AE12" s="54"/>
      <c r="AF12" s="72" t="s">
        <v>49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5" t="s">
        <v>17</v>
      </c>
      <c r="C13" s="56"/>
      <c r="D13" s="57"/>
      <c r="E13" s="28"/>
      <c r="F13" s="28"/>
      <c r="G13" s="28"/>
      <c r="H13" s="28"/>
      <c r="I13" s="28"/>
      <c r="J13" s="1"/>
      <c r="K13" s="58"/>
      <c r="L13" s="58"/>
      <c r="M13" s="58"/>
      <c r="N13" s="59"/>
      <c r="O13" s="25"/>
      <c r="P13" s="51" t="s">
        <v>33</v>
      </c>
      <c r="Q13" s="52"/>
      <c r="R13" s="52"/>
      <c r="S13" s="53" t="s">
        <v>50</v>
      </c>
      <c r="T13" s="53"/>
      <c r="U13" s="53"/>
      <c r="V13" s="53"/>
      <c r="W13" s="53"/>
      <c r="X13" s="53"/>
      <c r="Y13" s="53"/>
      <c r="Z13" s="53"/>
      <c r="AA13" s="53"/>
      <c r="AB13" s="54" t="s">
        <v>38</v>
      </c>
      <c r="AC13" s="53"/>
      <c r="AD13" s="53"/>
      <c r="AE13" s="54"/>
      <c r="AF13" s="72" t="s">
        <v>51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60" t="s">
        <v>18</v>
      </c>
      <c r="C14" s="61"/>
      <c r="D14" s="62"/>
      <c r="E14" s="19">
        <f>SUM(E11:E13)</f>
        <v>35</v>
      </c>
      <c r="F14" s="19">
        <f>SUM(F11:F13)</f>
        <v>0</v>
      </c>
      <c r="G14" s="19">
        <f>SUM(G11:G13)</f>
        <v>12</v>
      </c>
      <c r="H14" s="19">
        <f>SUM(H11:H13)</f>
        <v>24</v>
      </c>
      <c r="I14" s="19">
        <f>SUM(I11:I13)</f>
        <v>94</v>
      </c>
      <c r="J14" s="1"/>
      <c r="K14" s="63">
        <f>PRODUCT((F14+G14)/E14)</f>
        <v>0.34285714285714286</v>
      </c>
      <c r="L14" s="63">
        <f>PRODUCT(H14/E14)</f>
        <v>0.68571428571428572</v>
      </c>
      <c r="M14" s="63">
        <f>PRODUCT(I14/E14)</f>
        <v>2.6857142857142855</v>
      </c>
      <c r="N14" s="31">
        <f>PRODUCT(I14/O14)</f>
        <v>0.49473684210526314</v>
      </c>
      <c r="O14" s="25">
        <f>SUM(O11:O13)</f>
        <v>190</v>
      </c>
      <c r="P14" s="64" t="s">
        <v>34</v>
      </c>
      <c r="Q14" s="65"/>
      <c r="R14" s="65"/>
      <c r="S14" s="66"/>
      <c r="T14" s="66"/>
      <c r="U14" s="66"/>
      <c r="V14" s="66"/>
      <c r="W14" s="66"/>
      <c r="X14" s="66"/>
      <c r="Y14" s="66"/>
      <c r="Z14" s="66"/>
      <c r="AA14" s="66"/>
      <c r="AB14" s="67"/>
      <c r="AC14" s="66"/>
      <c r="AD14" s="66"/>
      <c r="AE14" s="67"/>
      <c r="AF14" s="73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38"/>
      <c r="R15" s="1"/>
      <c r="S15" s="1"/>
      <c r="T15" s="25"/>
      <c r="U15" s="25"/>
      <c r="V15" s="68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 t="s">
        <v>37</v>
      </c>
      <c r="C16" s="1"/>
      <c r="D16" s="1" t="s">
        <v>47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2019-01-24T19:47:25Z</dcterms:modified>
</cp:coreProperties>
</file>